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<sst xmlns="http://schemas.openxmlformats.org/spreadsheetml/2006/main" count="263" uniqueCount="144">
  <si>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</si>
  <si>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</si>
  <si>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</si>
  <si>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</si>
  <si>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</si>
  <si>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>ПЕРЕЧЕНЬ</t>
  </si>
  <si>
    <t>Итого по программе:</t>
  </si>
  <si>
    <t>1.1.</t>
  </si>
  <si>
    <t>1.2.</t>
  </si>
  <si>
    <t>2.1.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</si>
  <si>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</si>
  <si>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</si>
  <si>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</si>
  <si>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</si>
  <si>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</si>
  <si>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</si>
  <si>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</si>
  <si>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</si>
  <si>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</si>
  <si>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</si>
  <si>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</si>
  <si>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6.3.</t>
  </si>
  <si>
    <t>Срок исполнения</t>
  </si>
  <si>
    <t>Источники финансирования</t>
  </si>
  <si>
    <t>5.4.</t>
  </si>
  <si>
    <t>5.5.</t>
  </si>
  <si>
    <t>5.6.</t>
  </si>
  <si>
    <t>5.7.</t>
  </si>
  <si>
    <t>4.3.</t>
  </si>
  <si>
    <t>Всего  (тыс.руб.)</t>
  </si>
  <si>
    <t xml:space="preserve"> Бюджет МО Сертолово</t>
  </si>
  <si>
    <t>2.2.</t>
  </si>
  <si>
    <t>1.3.</t>
  </si>
  <si>
    <t>2.3.</t>
  </si>
  <si>
    <t xml:space="preserve"> МЕРОПРИЯТИЙ ПО РЕАЛИЗАЦИИ МУНИЦИПАЛЬНОЙ ПРОГРАММЫ</t>
  </si>
  <si>
    <t>на 2014-2016 годы"</t>
  </si>
  <si>
    <t>2014-2016 гг</t>
  </si>
  <si>
    <t>2014-2015 гг</t>
  </si>
  <si>
    <t>2014- 2016 гг</t>
  </si>
  <si>
    <t>2.4.</t>
  </si>
  <si>
    <t>2.5.</t>
  </si>
  <si>
    <t>2.6.</t>
  </si>
  <si>
    <t>2014 г.</t>
  </si>
  <si>
    <t>2014-2016 г</t>
  </si>
  <si>
    <t>6.4.</t>
  </si>
  <si>
    <t>Бюджет МО Сертолово</t>
  </si>
  <si>
    <t>Комплектация дополнительным оборудованием  детских площадок и детских спортивных площадок</t>
  </si>
  <si>
    <t>Обеспечение безопасности на детских площадках и детских спортивных площадках</t>
  </si>
  <si>
    <t>1.4.</t>
  </si>
  <si>
    <t>1.5.</t>
  </si>
  <si>
    <t>Улучшение внешнего вида дворовых территорий, обеспечение безопасности отдыха детей на детских площадках.</t>
  </si>
  <si>
    <t>Обеспечение безопасности отдыха детей на детских площадках.</t>
  </si>
  <si>
    <r>
      <t xml:space="preserve">Раздел 1. 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</si>
  <si>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t xml:space="preserve">Поддержание  улично-дорожной сети  в чистоте и порядке,улучшение её санитарного состояния. 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</si>
  <si>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</si>
  <si>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</si>
  <si>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</si>
  <si>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Улучшение внешнего вида города, обеспечение безопасности.</t>
  </si>
  <si>
    <t>Обеспечение чистоты и порядка , улучшение санитарного и экологического состояния города</t>
  </si>
  <si>
    <t xml:space="preserve">Санитарная очистка мест складирования случайного мусора </t>
  </si>
  <si>
    <t>Ремонт и содержание ограждений места сбора ТБО</t>
  </si>
  <si>
    <t>Обеспечение чистоты и порядка, улучшение санитарного и экологического состояния города</t>
  </si>
  <si>
    <t xml:space="preserve">Ремонт и покраска малых архитектурных форм и ограждений </t>
  </si>
  <si>
    <t>Очистка территории города после схода снежного покрова.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</si>
  <si>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</si>
  <si>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</si>
  <si>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</si>
  <si>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</si>
  <si>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Приведение мест захоронения воинов, павших за Отечество, в надлежащее состояние, обеспечение праздничного вида города</t>
  </si>
  <si>
    <t>Приведение мест массового отдыха в надлежащее санитарное состояние,  обеспечение праздничного вида города</t>
  </si>
  <si>
    <t>Поддержание мест массового скопления жителей в надлежащем состояниии</t>
  </si>
  <si>
    <t>Бесперебойное освещение города в вечернее и ночное время суток с коэффициентом горения светильников не менее, чем 99%, обеспечение безопасного движения транспортных средств и пешеходов в вечернее и ночное время суток</t>
  </si>
  <si>
    <t>Содержание и текущий ремонт сетей уличного освещения города</t>
  </si>
  <si>
    <t xml:space="preserve"> Сертоловское МУ "Оказание услуг "Развитие"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</si>
  <si>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
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</si>
  <si>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</si>
  <si>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</si>
  <si>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Нанесение дорожной разметки на автомобильные дороги </t>
  </si>
  <si>
    <t xml:space="preserve">Восстановление дорожной разметки на автомобильных дорогах  </t>
  </si>
  <si>
    <t>2.7.</t>
  </si>
  <si>
    <t xml:space="preserve">Восстановление информационных дорожных указателей местонахождения улиц
</t>
  </si>
  <si>
    <t>Ремонт асфальтобетонных покрытий автомобильных дорог и проездов к дворовым территориям</t>
  </si>
  <si>
    <t>Поддержание в чистоте и порядке дорожных, информационных знаков и въездного знака "Ленинградская область"</t>
  </si>
  <si>
    <t>Итого по разделу 1:</t>
  </si>
  <si>
    <t>Итого по разделу 2:</t>
  </si>
  <si>
    <t>Итого по разделу 3:</t>
  </si>
  <si>
    <t>Итого по разделу 4:</t>
  </si>
  <si>
    <t>Итого по разделу 5:</t>
  </si>
  <si>
    <t>Итого по разделу 6: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</si>
  <si>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</si>
  <si>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Итого по разделу 7:</t>
  </si>
  <si>
    <t>7.1.</t>
  </si>
  <si>
    <t>Устройство детских площадок и детских спортивных площадок с установкой игрового и иного оборудования</t>
  </si>
  <si>
    <t>Санитарная уборка территории города  в зимнее время</t>
  </si>
  <si>
    <t>Санитарная уборка территории города  в летнее время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</si>
  <si>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</si>
  <si>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</si>
  <si>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  </t>
  </si>
  <si>
    <t xml:space="preserve">"Благоустроенный город Сертолово </t>
  </si>
  <si>
    <r>
      <t xml:space="preserve">Раздел 2. </t>
    </r>
    <r>
      <rPr>
        <sz val="9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</t>
    </r>
  </si>
  <si>
    <r>
      <t xml:space="preserve">Раздел 3. </t>
    </r>
    <r>
      <rPr>
        <sz val="9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</si>
  <si>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Раздел 4. </t>
    </r>
    <r>
      <rPr>
        <sz val="9"/>
        <rFont val="Times New Roman"/>
        <family val="1"/>
      </rPr>
      <t xml:space="preserve"> Организация озеленения территории города Сертолово</t>
    </r>
  </si>
  <si>
    <r>
      <t xml:space="preserve"> Раздел 5. </t>
    </r>
    <r>
      <rPr>
        <sz val="9"/>
        <rFont val="Times New Roman"/>
        <family val="1"/>
      </rPr>
      <t xml:space="preserve"> Организация санитарного содержания города Сертолово</t>
    </r>
  </si>
  <si>
    <r>
      <t xml:space="preserve"> Раздел 6. </t>
    </r>
    <r>
      <rPr>
        <sz val="9"/>
        <rFont val="Times New Roman"/>
        <family val="1"/>
      </rPr>
      <t xml:space="preserve"> Создание условий для массового отдыха жителей города Сертолово</t>
    </r>
  </si>
  <si>
    <r>
      <t xml:space="preserve">     </t>
    </r>
    <r>
      <rPr>
        <b/>
        <sz val="9"/>
        <rFont val="Times New Roman"/>
        <family val="1"/>
      </rPr>
      <t xml:space="preserve">   Раздел 7. </t>
    </r>
    <r>
      <rPr>
        <sz val="9"/>
        <rFont val="Times New Roman"/>
        <family val="1"/>
      </rPr>
      <t>Организация уличного освещения на территории города Сертолово</t>
    </r>
  </si>
  <si>
    <t>Уход за дорожными, информационными знаками и въездным знаком "Ленинградская область"</t>
  </si>
  <si>
    <t xml:space="preserve">Содержание ливневой канализации </t>
  </si>
  <si>
    <t>Ремонт искусственных дорожных неровностей (ИДН)</t>
  </si>
  <si>
    <t xml:space="preserve">                             </t>
  </si>
  <si>
    <t>2.8.</t>
  </si>
  <si>
    <t>2.9.</t>
  </si>
  <si>
    <t>Механизированная  уборка автомобильных дорог, проездов к дворовым территориям с элементами ручной уборки в зимнее время</t>
  </si>
  <si>
    <t xml:space="preserve">Механизированная уборка автомобильных дорог, проездов к дворовым территориям с элементами ручной уборки в летнее время </t>
  </si>
  <si>
    <t>Замена детского игрового оборудования и иного оборудования на детских площадках и детских спортивно-игровых площадках</t>
  </si>
  <si>
    <t xml:space="preserve"> </t>
  </si>
  <si>
    <t>Текущий ремонт трещин и выбоин асфальтобетонных покрытий автомобильных  дорог и проездов к дворовым территориям</t>
  </si>
  <si>
    <t>Содержание детских площадок и детских спортивных площадок</t>
  </si>
  <si>
    <t xml:space="preserve">Устройство "искусственных дорожных неровностей" </t>
  </si>
  <si>
    <t>Вырубка сухих и аварийных деревьев с компенсационной посадкой молодых саженцев</t>
  </si>
  <si>
    <t xml:space="preserve">Устройство декоративного ограждения вокруг детских площадок и газонов. </t>
  </si>
  <si>
    <t xml:space="preserve">Устройство пешеходных ограждений </t>
  </si>
  <si>
    <t xml:space="preserve">Благоустройство и содержание мест массового скопления жителей города </t>
  </si>
  <si>
    <t>1432,6</t>
  </si>
  <si>
    <t>Обеспечение занятости и физического развития детей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</si>
  <si>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</si>
  <si>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</si>
  <si>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</si>
  <si>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</si>
  <si>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>Создание условий инвалидам для беспрепятственного доступа к объектам социальной инфраструктуры, обеспечение безопасности движения пешеходов</t>
  </si>
  <si>
    <t>2.12.</t>
  </si>
  <si>
    <t>Обеспечение  безопасности  движения пешеходов</t>
  </si>
  <si>
    <t>Устройство бетонных полусфер</t>
  </si>
  <si>
    <t xml:space="preserve">Замена и установка дорожных знаков </t>
  </si>
  <si>
    <t>Всего, в том числе по источникам:</t>
  </si>
  <si>
    <t>Областной бюджет Ленинградской области</t>
  </si>
  <si>
    <t>213,4</t>
  </si>
  <si>
    <t>4548,0</t>
  </si>
  <si>
    <t>МО Сертолово</t>
  </si>
  <si>
    <t xml:space="preserve">                                             ПРИЛОЖЕНИЕ №1 </t>
  </si>
  <si>
    <t xml:space="preserve">                                             к постановлению администрации</t>
  </si>
  <si>
    <t>2.13.</t>
  </si>
  <si>
    <t>Разработка проектной документации по обустройству автомобильных дорог и проездов к дворовым территориям</t>
  </si>
  <si>
    <t>Обеспечение безопасности движения пешеходов</t>
  </si>
  <si>
    <r>
      <t xml:space="preserve">                                             от </t>
    </r>
    <r>
      <rPr>
        <u val="single"/>
        <sz val="12"/>
        <rFont val="Times New Roman"/>
        <family val="1"/>
      </rPr>
      <t xml:space="preserve">11.08.14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358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</si>
</sst>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00"/>
    <numFmt numFmtId="190" formatCode="#,##0.0&quot;р.&quot;"/>
    <numFmt numFmtId="191" formatCode="#,##0.00000"/>
    <numFmt numFmtId="192" formatCode="[$-FC19]d\ mmmm\ yyyy\ &quot;г.&quot;"/>
    <numFmt numFmtId="193" formatCode="0.0000000"/>
    <numFmt numFmtId="194" formatCode="0.00000;[Red]0.00000"/>
    <numFmt numFmtId="195" formatCode="0.0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top" wrapText="1"/>
    </xf>
    <xf numFmtId="193" fontId="0" fillId="0" borderId="0" xfId="0" applyNumberFormat="1" applyFill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33" borderId="1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18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0" fontId="6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vertical="top" wrapText="1"/>
    </xf>
    <xf numFmtId="0" fontId="6" fillId="33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0" fontId="6" fillId="33" borderId="22" xfId="0" applyNumberFormat="1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0" fontId="6" fillId="33" borderId="18" xfId="0" applyNumberFormat="1" applyFont="1" applyFill="1" applyBorder="1" applyAlignment="1">
      <alignment horizontal="center" vertical="center"/>
    </xf>
    <xf numFmtId="180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180" fontId="9" fillId="0" borderId="27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6" fillId="0" borderId="1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left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183" fontId="9" fillId="34" borderId="33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/>
    </xf>
    <xf numFmtId="183" fontId="9" fillId="34" borderId="35" xfId="0" applyNumberFormat="1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left" vertical="center" wrapText="1"/>
    </xf>
    <xf numFmtId="0" fontId="6" fillId="34" borderId="36" xfId="0" applyFont="1" applyFill="1" applyBorder="1" applyAlignment="1">
      <alignment horizontal="left" vertical="center" wrapText="1"/>
    </xf>
    <xf numFmtId="180" fontId="9" fillId="0" borderId="18" xfId="0" applyNumberFormat="1" applyFont="1" applyFill="1" applyBorder="1" applyAlignment="1">
      <alignment horizontal="center" vertical="center"/>
    </xf>
    <xf numFmtId="180" fontId="9" fillId="34" borderId="37" xfId="0" applyNumberFormat="1" applyFont="1" applyFill="1" applyBorder="1" applyAlignment="1">
      <alignment horizontal="center" vertical="center"/>
    </xf>
    <xf numFmtId="180" fontId="9" fillId="34" borderId="38" xfId="0" applyNumberFormat="1" applyFont="1" applyFill="1" applyBorder="1" applyAlignment="1">
      <alignment horizontal="center" vertical="center"/>
    </xf>
    <xf numFmtId="180" fontId="9" fillId="34" borderId="31" xfId="0" applyNumberFormat="1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/>
    </xf>
    <xf numFmtId="180" fontId="9" fillId="34" borderId="35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9" fillId="34" borderId="31" xfId="0" applyFont="1" applyFill="1" applyBorder="1" applyAlignment="1">
      <alignment/>
    </xf>
    <xf numFmtId="0" fontId="9" fillId="34" borderId="40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180" fontId="9" fillId="34" borderId="33" xfId="0" applyNumberFormat="1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vertical="center" wrapText="1"/>
    </xf>
    <xf numFmtId="0" fontId="6" fillId="0" borderId="33" xfId="0" applyFont="1" applyBorder="1" applyAlignment="1">
      <alignment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180" fontId="9" fillId="0" borderId="37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180" fontId="6" fillId="33" borderId="45" xfId="0" applyNumberFormat="1" applyFont="1" applyFill="1" applyBorder="1" applyAlignment="1">
      <alignment horizontal="center" vertical="center" wrapText="1"/>
    </xf>
    <xf numFmtId="180" fontId="6" fillId="33" borderId="25" xfId="0" applyNumberFormat="1" applyFont="1" applyFill="1" applyBorder="1" applyAlignment="1">
      <alignment horizontal="center" vertical="center" wrapText="1"/>
    </xf>
    <xf numFmtId="180" fontId="9" fillId="33" borderId="27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180" fontId="6" fillId="33" borderId="19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6" fillId="0" borderId="18" xfId="0" applyFont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180" fontId="9" fillId="33" borderId="47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top" wrapText="1"/>
    </xf>
    <xf numFmtId="180" fontId="9" fillId="33" borderId="48" xfId="0" applyNumberFormat="1" applyFont="1" applyFill="1" applyBorder="1" applyAlignment="1">
      <alignment horizontal="center" vertical="center" wrapText="1"/>
    </xf>
    <xf numFmtId="180" fontId="9" fillId="33" borderId="18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/>
    </xf>
    <xf numFmtId="180" fontId="6" fillId="33" borderId="15" xfId="0" applyNumberFormat="1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left" vertical="top" wrapText="1"/>
    </xf>
    <xf numFmtId="0" fontId="6" fillId="33" borderId="34" xfId="0" applyFont="1" applyFill="1" applyBorder="1" applyAlignment="1">
      <alignment horizontal="left" vertical="top" wrapText="1"/>
    </xf>
    <xf numFmtId="180" fontId="9" fillId="33" borderId="18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center" vertical="center" wrapText="1"/>
    </xf>
    <xf numFmtId="180" fontId="6" fillId="35" borderId="18" xfId="0" applyNumberFormat="1" applyFont="1" applyFill="1" applyBorder="1" applyAlignment="1">
      <alignment horizontal="center" vertical="center"/>
    </xf>
    <xf numFmtId="180" fontId="6" fillId="35" borderId="22" xfId="0" applyNumberFormat="1" applyFont="1" applyFill="1" applyBorder="1" applyAlignment="1">
      <alignment horizontal="center" vertical="center"/>
    </xf>
    <xf numFmtId="16" fontId="6" fillId="33" borderId="25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center" wrapText="1"/>
    </xf>
    <xf numFmtId="180" fontId="9" fillId="33" borderId="22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16" fontId="6" fillId="33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83" fontId="9" fillId="34" borderId="1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180" fontId="6" fillId="35" borderId="10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left" vertical="center" wrapText="1" indent="15"/>
    </xf>
    <xf numFmtId="0" fontId="12" fillId="0" borderId="0" xfId="0" applyFont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552950"/>
          <a:ext cx="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4106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SheetLayoutView="100" workbookViewId="0" topLeftCell="A1">
      <selection activeCell="L4" sqref="L4"/>
    </sheetView>
  </sheetViews>
  <sheetFormatPr defaultColWidth="9.140625" defaultRowHeight="12.75"/>
  <cols>
    <col min="1" max="1" width="5.7109375" style="0" customWidth="1"/>
    <col min="2" max="2" width="27.140625" style="0" customWidth="1"/>
    <col min="3" max="3" width="15.8515625" style="0" customWidth="1"/>
    <col min="4" max="4" width="10.421875" style="0" customWidth="1"/>
    <col min="5" max="5" width="11.28125" style="0" customWidth="1"/>
    <col min="6" max="6" width="9.28125" style="0" customWidth="1"/>
    <col min="7" max="7" width="8.421875" style="0" customWidth="1"/>
    <col min="8" max="8" width="8.7109375" style="26" customWidth="1"/>
    <col min="9" max="9" width="13.421875" style="0" customWidth="1"/>
    <col min="10" max="10" width="31.7109375" style="0" customWidth="1"/>
    <col min="12" max="12" width="9.57421875" style="0" bestFit="1" customWidth="1"/>
  </cols>
  <sheetData>
    <row r="1" spans="7:10" ht="17.25" customHeight="1">
      <c r="G1" s="150" t="s">
        <v>138</v>
      </c>
      <c r="H1" s="150"/>
      <c r="I1" s="150"/>
      <c r="J1" s="150"/>
    </row>
    <row r="2" spans="7:10" ht="18" customHeight="1">
      <c r="G2" s="150" t="s">
        <v>139</v>
      </c>
      <c r="H2" s="150"/>
      <c r="I2" s="150"/>
      <c r="J2" s="150"/>
    </row>
    <row r="3" spans="6:10" ht="18.75" customHeight="1">
      <c r="F3" s="22"/>
      <c r="G3" s="152" t="s">
        <v>137</v>
      </c>
      <c r="H3" s="152"/>
      <c r="I3" s="152"/>
      <c r="J3" s="152"/>
    </row>
    <row r="4" spans="6:10" ht="15" customHeight="1">
      <c r="F4" s="22"/>
      <c r="G4" s="150" t="s">
        <v>143</v>
      </c>
      <c r="H4" s="150"/>
      <c r="I4" s="150"/>
      <c r="J4" s="150"/>
    </row>
    <row r="5" spans="6:10" ht="15" customHeight="1">
      <c r="F5" s="22"/>
      <c r="G5" s="153"/>
      <c r="H5" s="153"/>
      <c r="I5" s="153"/>
      <c r="J5" s="153"/>
    </row>
    <row r="6" spans="1:10" s="1" customFormat="1" ht="15.75" customHeight="1">
      <c r="A6" s="151" t="s">
        <v>5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10" s="1" customFormat="1" ht="16.5" customHeight="1">
      <c r="A7" s="151" t="s">
        <v>34</v>
      </c>
      <c r="B7" s="151"/>
      <c r="C7" s="151"/>
      <c r="D7" s="151"/>
      <c r="E7" s="151"/>
      <c r="F7" s="151"/>
      <c r="G7" s="151"/>
      <c r="H7" s="151"/>
      <c r="I7" s="151"/>
      <c r="J7" s="151"/>
    </row>
    <row r="8" spans="1:10" ht="15" customHeight="1">
      <c r="A8" s="151" t="s">
        <v>98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ht="15.75" customHeight="1" thickBot="1">
      <c r="A9" s="161" t="s">
        <v>35</v>
      </c>
      <c r="B9" s="161"/>
      <c r="C9" s="161"/>
      <c r="D9" s="161"/>
      <c r="E9" s="161"/>
      <c r="F9" s="161"/>
      <c r="G9" s="161"/>
      <c r="H9" s="161"/>
      <c r="I9" s="161"/>
      <c r="J9" s="161"/>
    </row>
    <row r="10" spans="1:10" ht="21.75" customHeight="1">
      <c r="A10" s="184" t="s">
        <v>0</v>
      </c>
      <c r="B10" s="188" t="s">
        <v>1</v>
      </c>
      <c r="C10" s="167" t="s">
        <v>23</v>
      </c>
      <c r="D10" s="186" t="s">
        <v>22</v>
      </c>
      <c r="E10" s="168" t="s">
        <v>29</v>
      </c>
      <c r="F10" s="166" t="s">
        <v>2</v>
      </c>
      <c r="G10" s="167"/>
      <c r="H10" s="167"/>
      <c r="I10" s="162" t="s">
        <v>3</v>
      </c>
      <c r="J10" s="181" t="s">
        <v>4</v>
      </c>
    </row>
    <row r="11" spans="1:10" ht="12.75">
      <c r="A11" s="185"/>
      <c r="B11" s="189"/>
      <c r="C11" s="183"/>
      <c r="D11" s="187"/>
      <c r="E11" s="169"/>
      <c r="F11" s="2">
        <v>2014</v>
      </c>
      <c r="G11" s="21">
        <v>2015</v>
      </c>
      <c r="H11" s="23">
        <v>2016</v>
      </c>
      <c r="I11" s="163"/>
      <c r="J11" s="182"/>
    </row>
    <row r="12" spans="1:10" ht="13.5" thickBot="1">
      <c r="A12" s="6">
        <v>1</v>
      </c>
      <c r="B12" s="8">
        <v>2</v>
      </c>
      <c r="C12" s="9">
        <v>3</v>
      </c>
      <c r="D12" s="10">
        <v>4</v>
      </c>
      <c r="E12" s="11">
        <v>5</v>
      </c>
      <c r="F12" s="8">
        <v>6</v>
      </c>
      <c r="G12" s="9">
        <v>7</v>
      </c>
      <c r="H12" s="24">
        <v>8</v>
      </c>
      <c r="I12" s="7">
        <v>9</v>
      </c>
      <c r="J12" s="3">
        <v>10</v>
      </c>
    </row>
    <row r="13" spans="1:10" ht="15" customHeight="1" thickBot="1">
      <c r="A13" s="190" t="s">
        <v>52</v>
      </c>
      <c r="B13" s="191"/>
      <c r="C13" s="191"/>
      <c r="D13" s="191"/>
      <c r="E13" s="192"/>
      <c r="F13" s="191"/>
      <c r="G13" s="191"/>
      <c r="H13" s="191"/>
      <c r="I13" s="191"/>
      <c r="J13" s="193"/>
    </row>
    <row r="14" spans="1:11" ht="48" customHeight="1">
      <c r="A14" s="37" t="s">
        <v>7</v>
      </c>
      <c r="B14" s="28" t="s">
        <v>92</v>
      </c>
      <c r="C14" s="39" t="s">
        <v>30</v>
      </c>
      <c r="D14" s="46" t="s">
        <v>36</v>
      </c>
      <c r="E14" s="47">
        <f>SUM(F14:H14)</f>
        <v>2566.5</v>
      </c>
      <c r="F14" s="48">
        <v>780.4</v>
      </c>
      <c r="G14" s="41">
        <v>1586.2</v>
      </c>
      <c r="H14" s="27">
        <v>199.9</v>
      </c>
      <c r="I14" s="96" t="s">
        <v>73</v>
      </c>
      <c r="J14" s="18" t="s">
        <v>123</v>
      </c>
      <c r="K14" s="49"/>
    </row>
    <row r="15" spans="1:11" ht="37.5" customHeight="1">
      <c r="A15" s="38" t="s">
        <v>8</v>
      </c>
      <c r="B15" s="20" t="s">
        <v>46</v>
      </c>
      <c r="C15" s="50" t="s">
        <v>30</v>
      </c>
      <c r="D15" s="51" t="s">
        <v>37</v>
      </c>
      <c r="E15" s="52">
        <f>SUM(F15:H15)</f>
        <v>6641.1</v>
      </c>
      <c r="F15" s="53">
        <v>6641.1</v>
      </c>
      <c r="G15" s="40">
        <v>0</v>
      </c>
      <c r="H15" s="44">
        <v>0</v>
      </c>
      <c r="I15" s="96" t="s">
        <v>73</v>
      </c>
      <c r="J15" s="18" t="s">
        <v>123</v>
      </c>
      <c r="K15" s="49"/>
    </row>
    <row r="16" spans="1:11" ht="63" customHeight="1">
      <c r="A16" s="39" t="s">
        <v>32</v>
      </c>
      <c r="B16" s="30" t="s">
        <v>113</v>
      </c>
      <c r="C16" s="50" t="s">
        <v>30</v>
      </c>
      <c r="D16" s="51" t="s">
        <v>36</v>
      </c>
      <c r="E16" s="54">
        <f>F16+G16+H16</f>
        <v>1205</v>
      </c>
      <c r="F16" s="40">
        <v>837.1</v>
      </c>
      <c r="G16" s="40">
        <v>345.3</v>
      </c>
      <c r="H16" s="40">
        <v>22.6</v>
      </c>
      <c r="I16" s="96" t="s">
        <v>73</v>
      </c>
      <c r="J16" s="36" t="s">
        <v>51</v>
      </c>
      <c r="K16" s="49"/>
    </row>
    <row r="17" spans="1:11" ht="36.75" customHeight="1">
      <c r="A17" s="147" t="s">
        <v>48</v>
      </c>
      <c r="B17" s="164" t="s">
        <v>116</v>
      </c>
      <c r="C17" s="172" t="s">
        <v>30</v>
      </c>
      <c r="D17" s="194" t="s">
        <v>38</v>
      </c>
      <c r="E17" s="177">
        <f>SUM(F17:H17)</f>
        <v>3666.1000000000004</v>
      </c>
      <c r="F17" s="149">
        <v>1171.3</v>
      </c>
      <c r="G17" s="174">
        <v>1798</v>
      </c>
      <c r="H17" s="174">
        <v>696.8</v>
      </c>
      <c r="I17" s="175" t="s">
        <v>73</v>
      </c>
      <c r="J17" s="170" t="s">
        <v>47</v>
      </c>
      <c r="K17" s="49"/>
    </row>
    <row r="18" spans="1:11" ht="3.75" customHeight="1" hidden="1">
      <c r="A18" s="148"/>
      <c r="B18" s="165"/>
      <c r="C18" s="173"/>
      <c r="D18" s="195"/>
      <c r="E18" s="178"/>
      <c r="F18" s="149"/>
      <c r="G18" s="174"/>
      <c r="H18" s="174"/>
      <c r="I18" s="176"/>
      <c r="J18" s="171"/>
      <c r="K18" s="49"/>
    </row>
    <row r="19" spans="1:11" ht="38.25" customHeight="1">
      <c r="A19" s="38" t="s">
        <v>49</v>
      </c>
      <c r="B19" s="29" t="s">
        <v>119</v>
      </c>
      <c r="C19" s="39" t="s">
        <v>30</v>
      </c>
      <c r="D19" s="46" t="s">
        <v>36</v>
      </c>
      <c r="E19" s="52">
        <f>F19+G19+H19</f>
        <v>6923.1</v>
      </c>
      <c r="F19" s="43">
        <v>6101.8</v>
      </c>
      <c r="G19" s="43">
        <v>586.5</v>
      </c>
      <c r="H19" s="43">
        <v>234.8</v>
      </c>
      <c r="I19" s="96" t="s">
        <v>73</v>
      </c>
      <c r="J19" s="112" t="s">
        <v>50</v>
      </c>
      <c r="K19" s="49"/>
    </row>
    <row r="20" spans="1:11" ht="13.5" customHeight="1" thickBot="1">
      <c r="A20" s="55"/>
      <c r="B20" s="56" t="s">
        <v>83</v>
      </c>
      <c r="C20" s="108"/>
      <c r="D20" s="109"/>
      <c r="E20" s="59">
        <f>E16+E19+E18+E17+E15+E14</f>
        <v>21001.800000000003</v>
      </c>
      <c r="F20" s="59">
        <f>F16+F19+F18+F17+F15+F14</f>
        <v>15531.7</v>
      </c>
      <c r="G20" s="59">
        <f>G16+G19+G18+G17+G15+G14</f>
        <v>4316</v>
      </c>
      <c r="H20" s="138">
        <f>H16+H19+H18+H17+H15+H14</f>
        <v>1154.1000000000001</v>
      </c>
      <c r="I20" s="110"/>
      <c r="J20" s="111"/>
      <c r="K20" s="49"/>
    </row>
    <row r="21" spans="1:11" ht="16.5" customHeight="1" thickBot="1">
      <c r="A21" s="142" t="s">
        <v>99</v>
      </c>
      <c r="B21" s="143"/>
      <c r="C21" s="143"/>
      <c r="D21" s="143"/>
      <c r="E21" s="144"/>
      <c r="F21" s="145"/>
      <c r="G21" s="145"/>
      <c r="H21" s="145"/>
      <c r="I21" s="143"/>
      <c r="J21" s="146"/>
      <c r="K21" s="49"/>
    </row>
    <row r="22" spans="1:11" s="26" customFormat="1" ht="39" customHeight="1" thickBot="1">
      <c r="A22" s="70" t="s">
        <v>9</v>
      </c>
      <c r="B22" s="32" t="s">
        <v>117</v>
      </c>
      <c r="C22" s="70" t="s">
        <v>30</v>
      </c>
      <c r="D22" s="71" t="s">
        <v>42</v>
      </c>
      <c r="E22" s="103">
        <f aca="true" t="shared" si="0" ref="E22:E36">F22+G22+H22</f>
        <v>688.3</v>
      </c>
      <c r="F22" s="140">
        <v>388.3</v>
      </c>
      <c r="G22" s="27">
        <v>150</v>
      </c>
      <c r="H22" s="27">
        <v>150</v>
      </c>
      <c r="I22" s="97" t="s">
        <v>73</v>
      </c>
      <c r="J22" s="98" t="s">
        <v>75</v>
      </c>
      <c r="K22" s="72"/>
    </row>
    <row r="23" spans="1:11" ht="36" customHeight="1" thickBot="1">
      <c r="A23" s="39" t="s">
        <v>31</v>
      </c>
      <c r="B23" s="113" t="s">
        <v>107</v>
      </c>
      <c r="C23" s="39" t="s">
        <v>30</v>
      </c>
      <c r="D23" s="46" t="s">
        <v>36</v>
      </c>
      <c r="E23" s="103">
        <f t="shared" si="0"/>
        <v>757.1</v>
      </c>
      <c r="F23" s="42">
        <v>480.1</v>
      </c>
      <c r="G23" s="43">
        <v>132</v>
      </c>
      <c r="H23" s="43">
        <v>145</v>
      </c>
      <c r="I23" s="34" t="s">
        <v>73</v>
      </c>
      <c r="J23" s="34" t="s">
        <v>75</v>
      </c>
      <c r="K23" s="49" t="s">
        <v>108</v>
      </c>
    </row>
    <row r="24" spans="1:11" s="26" customFormat="1" ht="36.75" customHeight="1">
      <c r="A24" s="99" t="s">
        <v>33</v>
      </c>
      <c r="B24" s="114" t="s">
        <v>80</v>
      </c>
      <c r="C24" s="99" t="s">
        <v>30</v>
      </c>
      <c r="D24" s="100" t="s">
        <v>43</v>
      </c>
      <c r="E24" s="115">
        <f t="shared" si="0"/>
        <v>139.4</v>
      </c>
      <c r="F24" s="106">
        <v>63.1</v>
      </c>
      <c r="G24" s="40">
        <v>36.3</v>
      </c>
      <c r="H24" s="40">
        <v>40</v>
      </c>
      <c r="I24" s="116" t="s">
        <v>73</v>
      </c>
      <c r="J24" s="35" t="s">
        <v>75</v>
      </c>
      <c r="K24" s="72"/>
    </row>
    <row r="25" spans="1:11" ht="37.5" customHeight="1">
      <c r="A25" s="107" t="s">
        <v>39</v>
      </c>
      <c r="B25" s="32" t="s">
        <v>77</v>
      </c>
      <c r="C25" s="39" t="s">
        <v>30</v>
      </c>
      <c r="D25" s="39" t="s">
        <v>42</v>
      </c>
      <c r="E25" s="118">
        <f t="shared" si="0"/>
        <v>217.5</v>
      </c>
      <c r="F25" s="119">
        <v>217.5</v>
      </c>
      <c r="G25" s="41">
        <v>0</v>
      </c>
      <c r="H25" s="27">
        <v>0</v>
      </c>
      <c r="I25" s="34" t="s">
        <v>73</v>
      </c>
      <c r="J25" s="34" t="s">
        <v>75</v>
      </c>
      <c r="K25" s="49"/>
    </row>
    <row r="26" spans="1:11" ht="49.5" customHeight="1">
      <c r="A26" s="107" t="s">
        <v>40</v>
      </c>
      <c r="B26" s="32" t="s">
        <v>124</v>
      </c>
      <c r="C26" s="39" t="s">
        <v>30</v>
      </c>
      <c r="D26" s="70" t="s">
        <v>42</v>
      </c>
      <c r="E26" s="118">
        <f t="shared" si="0"/>
        <v>100</v>
      </c>
      <c r="F26" s="119">
        <v>100</v>
      </c>
      <c r="G26" s="41">
        <v>0</v>
      </c>
      <c r="H26" s="27">
        <v>0</v>
      </c>
      <c r="I26" s="34" t="s">
        <v>73</v>
      </c>
      <c r="J26" s="34" t="s">
        <v>75</v>
      </c>
      <c r="K26" s="49"/>
    </row>
    <row r="27" spans="1:11" s="26" customFormat="1" ht="35.25" customHeight="1" thickBot="1">
      <c r="A27" s="120" t="s">
        <v>41</v>
      </c>
      <c r="B27" s="121" t="s">
        <v>78</v>
      </c>
      <c r="C27" s="122" t="s">
        <v>30</v>
      </c>
      <c r="D27" s="123" t="s">
        <v>36</v>
      </c>
      <c r="E27" s="117">
        <f t="shared" si="0"/>
        <v>229.5</v>
      </c>
      <c r="F27" s="124">
        <v>69.3</v>
      </c>
      <c r="G27" s="125">
        <v>76.3</v>
      </c>
      <c r="H27" s="125">
        <v>83.9</v>
      </c>
      <c r="I27" s="126" t="s">
        <v>73</v>
      </c>
      <c r="J27" s="127" t="s">
        <v>75</v>
      </c>
      <c r="K27" s="72"/>
    </row>
    <row r="28" spans="1:11" s="26" customFormat="1" ht="35.25" customHeight="1" thickBot="1">
      <c r="A28" s="70" t="s">
        <v>79</v>
      </c>
      <c r="B28" s="114" t="s">
        <v>120</v>
      </c>
      <c r="C28" s="99" t="s">
        <v>30</v>
      </c>
      <c r="D28" s="100" t="s">
        <v>42</v>
      </c>
      <c r="E28" s="103">
        <f t="shared" si="0"/>
        <v>990</v>
      </c>
      <c r="F28" s="101">
        <v>690</v>
      </c>
      <c r="G28" s="102">
        <v>150</v>
      </c>
      <c r="H28" s="44">
        <v>150</v>
      </c>
      <c r="I28" s="35" t="s">
        <v>73</v>
      </c>
      <c r="J28" s="35" t="s">
        <v>76</v>
      </c>
      <c r="K28" s="72"/>
    </row>
    <row r="29" spans="1:11" s="26" customFormat="1" ht="30.75" customHeight="1" thickBot="1">
      <c r="A29" s="157" t="s">
        <v>109</v>
      </c>
      <c r="B29" s="154" t="s">
        <v>81</v>
      </c>
      <c r="C29" s="99" t="s">
        <v>133</v>
      </c>
      <c r="D29" s="71" t="s">
        <v>36</v>
      </c>
      <c r="E29" s="103">
        <f t="shared" si="0"/>
        <v>48934.9</v>
      </c>
      <c r="F29" s="42">
        <f>F30+F31</f>
        <v>43434.9</v>
      </c>
      <c r="G29" s="43">
        <v>2500</v>
      </c>
      <c r="H29" s="27">
        <v>3000</v>
      </c>
      <c r="I29" s="154" t="s">
        <v>73</v>
      </c>
      <c r="J29" s="160" t="s">
        <v>74</v>
      </c>
      <c r="K29" s="72"/>
    </row>
    <row r="30" spans="1:11" s="26" customFormat="1" ht="32.25" customHeight="1">
      <c r="A30" s="158"/>
      <c r="B30" s="155"/>
      <c r="C30" s="99" t="s">
        <v>45</v>
      </c>
      <c r="D30" s="71" t="s">
        <v>36</v>
      </c>
      <c r="E30" s="103">
        <f>F30</f>
        <v>41590.9</v>
      </c>
      <c r="F30" s="106">
        <v>41590.9</v>
      </c>
      <c r="G30" s="43">
        <v>2500</v>
      </c>
      <c r="H30" s="27">
        <v>3000</v>
      </c>
      <c r="I30" s="155"/>
      <c r="J30" s="160"/>
      <c r="K30" s="72"/>
    </row>
    <row r="31" spans="1:11" s="26" customFormat="1" ht="42" customHeight="1">
      <c r="A31" s="159"/>
      <c r="B31" s="156"/>
      <c r="C31" s="99" t="s">
        <v>134</v>
      </c>
      <c r="D31" s="71" t="s">
        <v>36</v>
      </c>
      <c r="E31" s="128">
        <v>1844</v>
      </c>
      <c r="F31" s="106">
        <v>1844</v>
      </c>
      <c r="G31" s="40">
        <v>0</v>
      </c>
      <c r="H31" s="44">
        <v>0</v>
      </c>
      <c r="I31" s="156"/>
      <c r="J31" s="160"/>
      <c r="K31" s="72"/>
    </row>
    <row r="32" spans="1:11" s="26" customFormat="1" ht="54.75" customHeight="1">
      <c r="A32" s="104" t="s">
        <v>110</v>
      </c>
      <c r="B32" s="105" t="s">
        <v>115</v>
      </c>
      <c r="C32" s="70" t="s">
        <v>30</v>
      </c>
      <c r="D32" s="71" t="s">
        <v>36</v>
      </c>
      <c r="E32" s="117">
        <f t="shared" si="0"/>
        <v>7205</v>
      </c>
      <c r="F32" s="106">
        <v>2205</v>
      </c>
      <c r="G32" s="40">
        <v>2500</v>
      </c>
      <c r="H32" s="40">
        <v>2500</v>
      </c>
      <c r="I32" s="97" t="s">
        <v>73</v>
      </c>
      <c r="J32" s="35" t="s">
        <v>75</v>
      </c>
      <c r="K32" s="72"/>
    </row>
    <row r="33" spans="1:11" s="26" customFormat="1" ht="42.75" customHeight="1">
      <c r="A33" s="132" t="s">
        <v>125</v>
      </c>
      <c r="B33" s="139" t="s">
        <v>132</v>
      </c>
      <c r="C33" s="99" t="s">
        <v>30</v>
      </c>
      <c r="D33" s="100" t="s">
        <v>42</v>
      </c>
      <c r="E33" s="134">
        <f t="shared" si="0"/>
        <v>356.1</v>
      </c>
      <c r="F33" s="131">
        <v>356.1</v>
      </c>
      <c r="G33" s="40">
        <v>0</v>
      </c>
      <c r="H33" s="40">
        <v>0</v>
      </c>
      <c r="I33" s="133" t="s">
        <v>73</v>
      </c>
      <c r="J33" s="114" t="s">
        <v>75</v>
      </c>
      <c r="K33" s="72"/>
    </row>
    <row r="34" spans="1:11" s="26" customFormat="1" ht="54" customHeight="1">
      <c r="A34" s="132" t="s">
        <v>126</v>
      </c>
      <c r="B34" s="135" t="s">
        <v>127</v>
      </c>
      <c r="C34" s="99" t="s">
        <v>30</v>
      </c>
      <c r="D34" s="100" t="s">
        <v>42</v>
      </c>
      <c r="E34" s="118">
        <f t="shared" si="0"/>
        <v>332.8</v>
      </c>
      <c r="F34" s="43">
        <v>332.8</v>
      </c>
      <c r="G34" s="43">
        <v>0</v>
      </c>
      <c r="H34" s="43">
        <v>0</v>
      </c>
      <c r="I34" s="133" t="s">
        <v>73</v>
      </c>
      <c r="J34" s="32" t="s">
        <v>128</v>
      </c>
      <c r="K34" s="72"/>
    </row>
    <row r="35" spans="1:11" s="26" customFormat="1" ht="38.25" customHeight="1">
      <c r="A35" s="136" t="s">
        <v>129</v>
      </c>
      <c r="B35" s="135" t="s">
        <v>131</v>
      </c>
      <c r="C35" s="99" t="s">
        <v>30</v>
      </c>
      <c r="D35" s="100" t="s">
        <v>42</v>
      </c>
      <c r="E35" s="118">
        <f t="shared" si="0"/>
        <v>4.2</v>
      </c>
      <c r="F35" s="43">
        <v>4.2</v>
      </c>
      <c r="G35" s="43">
        <v>0</v>
      </c>
      <c r="H35" s="43">
        <v>0</v>
      </c>
      <c r="I35" s="133" t="s">
        <v>73</v>
      </c>
      <c r="J35" s="114" t="s">
        <v>130</v>
      </c>
      <c r="K35" s="72"/>
    </row>
    <row r="36" spans="1:11" s="26" customFormat="1" ht="54" customHeight="1">
      <c r="A36" s="136" t="s">
        <v>140</v>
      </c>
      <c r="B36" s="141" t="s">
        <v>141</v>
      </c>
      <c r="C36" s="99" t="s">
        <v>30</v>
      </c>
      <c r="D36" s="100" t="s">
        <v>42</v>
      </c>
      <c r="E36" s="118">
        <f t="shared" si="0"/>
        <v>41</v>
      </c>
      <c r="F36" s="43">
        <v>41</v>
      </c>
      <c r="G36" s="43">
        <v>0</v>
      </c>
      <c r="H36" s="43">
        <v>0</v>
      </c>
      <c r="I36" s="133" t="s">
        <v>73</v>
      </c>
      <c r="J36" s="32" t="s">
        <v>142</v>
      </c>
      <c r="K36" s="72"/>
    </row>
    <row r="37" spans="1:11" ht="14.25" customHeight="1" thickBot="1">
      <c r="A37" s="55"/>
      <c r="B37" s="56" t="s">
        <v>84</v>
      </c>
      <c r="C37" s="57"/>
      <c r="D37" s="58"/>
      <c r="E37" s="62">
        <f>E32+E29+E28+E27+E25+E24+E23+E22+E26+E33+E34+E35+E36</f>
        <v>59995.8</v>
      </c>
      <c r="F37" s="62">
        <f>F32+F29+F28+F27+F25+F24+F23+F22+F26+F33+F34+F35+F36</f>
        <v>48382.3</v>
      </c>
      <c r="G37" s="62">
        <f>G32+G29+G28+G27+G25+G24+G23+G22+G26+G33+G34+G35</f>
        <v>5544.6</v>
      </c>
      <c r="H37" s="62">
        <f>H32+H29+H28+H27+H25+H24+H23+H22+H26+H33+H34+H35</f>
        <v>6068.9</v>
      </c>
      <c r="I37" s="63"/>
      <c r="J37" s="64"/>
      <c r="K37" s="49"/>
    </row>
    <row r="38" spans="1:11" ht="15" customHeight="1">
      <c r="A38" s="142" t="s">
        <v>100</v>
      </c>
      <c r="B38" s="143"/>
      <c r="C38" s="143"/>
      <c r="D38" s="143"/>
      <c r="E38" s="143"/>
      <c r="F38" s="143"/>
      <c r="G38" s="143"/>
      <c r="H38" s="143"/>
      <c r="I38" s="143"/>
      <c r="J38" s="146"/>
      <c r="K38" s="49"/>
    </row>
    <row r="39" spans="1:15" ht="61.5" customHeight="1">
      <c r="A39" s="137" t="s">
        <v>10</v>
      </c>
      <c r="B39" s="14" t="s">
        <v>111</v>
      </c>
      <c r="C39" s="39" t="s">
        <v>30</v>
      </c>
      <c r="D39" s="39" t="s">
        <v>36</v>
      </c>
      <c r="E39" s="65">
        <f>SUM(F39:H39)</f>
        <v>57328.7</v>
      </c>
      <c r="F39" s="130">
        <v>11390.2</v>
      </c>
      <c r="G39" s="43">
        <v>21880</v>
      </c>
      <c r="H39" s="43">
        <v>24058.5</v>
      </c>
      <c r="I39" s="20" t="s">
        <v>73</v>
      </c>
      <c r="J39" s="14" t="s">
        <v>53</v>
      </c>
      <c r="K39" s="49"/>
      <c r="O39" s="1" t="s">
        <v>97</v>
      </c>
    </row>
    <row r="40" spans="1:11" ht="63" customHeight="1">
      <c r="A40" s="39" t="s">
        <v>11</v>
      </c>
      <c r="B40" s="14" t="s">
        <v>112</v>
      </c>
      <c r="C40" s="39" t="s">
        <v>30</v>
      </c>
      <c r="D40" s="39" t="s">
        <v>36</v>
      </c>
      <c r="E40" s="65">
        <f>SUM(F40:H40)</f>
        <v>12205.599999999999</v>
      </c>
      <c r="F40" s="130">
        <v>5847</v>
      </c>
      <c r="G40" s="43">
        <v>3027.9</v>
      </c>
      <c r="H40" s="43">
        <v>3330.7</v>
      </c>
      <c r="I40" s="20" t="s">
        <v>73</v>
      </c>
      <c r="J40" s="14" t="s">
        <v>53</v>
      </c>
      <c r="K40" s="49"/>
    </row>
    <row r="41" spans="1:11" ht="49.5" customHeight="1">
      <c r="A41" s="39" t="s">
        <v>12</v>
      </c>
      <c r="B41" s="14" t="s">
        <v>105</v>
      </c>
      <c r="C41" s="39" t="s">
        <v>30</v>
      </c>
      <c r="D41" s="39" t="s">
        <v>36</v>
      </c>
      <c r="E41" s="65">
        <f>SUM(F41:H41)</f>
        <v>201.5</v>
      </c>
      <c r="F41" s="130">
        <v>104.5</v>
      </c>
      <c r="G41" s="43">
        <v>46</v>
      </c>
      <c r="H41" s="43">
        <v>51</v>
      </c>
      <c r="I41" s="95" t="s">
        <v>73</v>
      </c>
      <c r="J41" s="14" t="s">
        <v>82</v>
      </c>
      <c r="K41" s="49"/>
    </row>
    <row r="42" spans="1:11" ht="37.5" customHeight="1">
      <c r="A42" s="37" t="s">
        <v>13</v>
      </c>
      <c r="B42" s="14" t="s">
        <v>106</v>
      </c>
      <c r="C42" s="39" t="s">
        <v>30</v>
      </c>
      <c r="D42" s="46" t="s">
        <v>36</v>
      </c>
      <c r="E42" s="61">
        <f>SUM(F42:H42)</f>
        <v>2064.3999999999996</v>
      </c>
      <c r="F42" s="131">
        <v>554.8</v>
      </c>
      <c r="G42" s="40">
        <v>718.8</v>
      </c>
      <c r="H42" s="40">
        <v>790.8</v>
      </c>
      <c r="I42" s="95" t="s">
        <v>73</v>
      </c>
      <c r="J42" s="16" t="s">
        <v>54</v>
      </c>
      <c r="K42" s="49"/>
    </row>
    <row r="43" spans="1:11" ht="15" customHeight="1" thickBot="1">
      <c r="A43" s="55"/>
      <c r="B43" s="56" t="s">
        <v>85</v>
      </c>
      <c r="C43" s="57"/>
      <c r="D43" s="58"/>
      <c r="E43" s="66">
        <f>SUM(E39:E42)</f>
        <v>71800.19999999998</v>
      </c>
      <c r="F43" s="67">
        <f>SUM(F39:F42)</f>
        <v>17896.5</v>
      </c>
      <c r="G43" s="68">
        <f>SUM(G39:G42)</f>
        <v>25672.7</v>
      </c>
      <c r="H43" s="68">
        <f>SUM(H39:H42)</f>
        <v>28231</v>
      </c>
      <c r="I43" s="63"/>
      <c r="J43" s="69"/>
      <c r="K43" s="49"/>
    </row>
    <row r="44" spans="1:11" ht="14.25" customHeight="1">
      <c r="A44" s="142" t="s">
        <v>101</v>
      </c>
      <c r="B44" s="143"/>
      <c r="C44" s="143"/>
      <c r="D44" s="143"/>
      <c r="E44" s="143"/>
      <c r="F44" s="143"/>
      <c r="G44" s="143"/>
      <c r="H44" s="143"/>
      <c r="I44" s="143"/>
      <c r="J44" s="146"/>
      <c r="K44" s="49"/>
    </row>
    <row r="45" spans="1:11" ht="36" customHeight="1">
      <c r="A45" s="39" t="s">
        <v>14</v>
      </c>
      <c r="B45" s="14" t="s">
        <v>95</v>
      </c>
      <c r="C45" s="39" t="s">
        <v>30</v>
      </c>
      <c r="D45" s="39" t="s">
        <v>36</v>
      </c>
      <c r="E45" s="65">
        <f>SUM(F45:H45)</f>
        <v>12417.6</v>
      </c>
      <c r="F45" s="43">
        <v>3465.6</v>
      </c>
      <c r="G45" s="43">
        <v>4476</v>
      </c>
      <c r="H45" s="43">
        <v>4476</v>
      </c>
      <c r="I45" s="34" t="s">
        <v>73</v>
      </c>
      <c r="J45" s="14" t="s">
        <v>55</v>
      </c>
      <c r="K45" s="49"/>
    </row>
    <row r="46" spans="1:11" s="26" customFormat="1" ht="49.5" customHeight="1">
      <c r="A46" s="70" t="s">
        <v>15</v>
      </c>
      <c r="B46" s="105" t="s">
        <v>96</v>
      </c>
      <c r="C46" s="70" t="s">
        <v>30</v>
      </c>
      <c r="D46" s="70" t="s">
        <v>36</v>
      </c>
      <c r="E46" s="128">
        <f>SUM(F46:H46)</f>
        <v>790.5</v>
      </c>
      <c r="F46" s="43">
        <v>190.5</v>
      </c>
      <c r="G46" s="43">
        <v>300</v>
      </c>
      <c r="H46" s="43">
        <v>300</v>
      </c>
      <c r="I46" s="98" t="s">
        <v>73</v>
      </c>
      <c r="J46" s="105" t="s">
        <v>56</v>
      </c>
      <c r="K46" s="72"/>
    </row>
    <row r="47" spans="1:11" ht="38.25" customHeight="1">
      <c r="A47" s="73" t="s">
        <v>28</v>
      </c>
      <c r="B47" s="15" t="s">
        <v>118</v>
      </c>
      <c r="C47" s="50" t="s">
        <v>30</v>
      </c>
      <c r="D47" s="46" t="s">
        <v>36</v>
      </c>
      <c r="E47" s="74">
        <f>SUM(F47:H47)</f>
        <v>1477.8</v>
      </c>
      <c r="F47" s="40">
        <v>316.2</v>
      </c>
      <c r="G47" s="40">
        <v>580.8</v>
      </c>
      <c r="H47" s="40">
        <v>580.8</v>
      </c>
      <c r="I47" s="96" t="s">
        <v>73</v>
      </c>
      <c r="J47" s="16" t="s">
        <v>57</v>
      </c>
      <c r="K47" s="49"/>
    </row>
    <row r="48" spans="1:11" ht="15" customHeight="1" thickBot="1">
      <c r="A48" s="55"/>
      <c r="B48" s="56" t="s">
        <v>86</v>
      </c>
      <c r="C48" s="57"/>
      <c r="D48" s="58"/>
      <c r="E48" s="75">
        <f>SUM(E45:E47)</f>
        <v>14685.9</v>
      </c>
      <c r="F48" s="67">
        <f>SUM(F45:F47)</f>
        <v>3972.2999999999997</v>
      </c>
      <c r="G48" s="68">
        <f>SUM(G45:G47)</f>
        <v>5356.8</v>
      </c>
      <c r="H48" s="68">
        <f>SUM(H45:H47)</f>
        <v>5356.8</v>
      </c>
      <c r="I48" s="63"/>
      <c r="J48" s="69"/>
      <c r="K48" s="49"/>
    </row>
    <row r="49" spans="1:11" ht="15" customHeight="1">
      <c r="A49" s="142" t="s">
        <v>102</v>
      </c>
      <c r="B49" s="143"/>
      <c r="C49" s="143"/>
      <c r="D49" s="143"/>
      <c r="E49" s="143"/>
      <c r="F49" s="143"/>
      <c r="G49" s="143"/>
      <c r="H49" s="143"/>
      <c r="I49" s="143"/>
      <c r="J49" s="146"/>
      <c r="K49" s="49"/>
    </row>
    <row r="50" spans="1:11" ht="52.5" customHeight="1">
      <c r="A50" s="76" t="s">
        <v>16</v>
      </c>
      <c r="B50" s="14" t="s">
        <v>93</v>
      </c>
      <c r="C50" s="60" t="s">
        <v>30</v>
      </c>
      <c r="D50" s="46" t="s">
        <v>36</v>
      </c>
      <c r="E50" s="65">
        <f aca="true" t="shared" si="1" ref="E50:E56">F50+G50+H50</f>
        <v>2983.4</v>
      </c>
      <c r="F50" s="43">
        <v>789.4</v>
      </c>
      <c r="G50" s="40">
        <v>1059</v>
      </c>
      <c r="H50" s="40">
        <v>1135</v>
      </c>
      <c r="I50" s="96" t="s">
        <v>73</v>
      </c>
      <c r="J50" s="17" t="s">
        <v>58</v>
      </c>
      <c r="K50" s="49"/>
    </row>
    <row r="51" spans="1:11" ht="43.5" customHeight="1">
      <c r="A51" s="39" t="s">
        <v>17</v>
      </c>
      <c r="B51" s="14" t="s">
        <v>94</v>
      </c>
      <c r="C51" s="39" t="s">
        <v>30</v>
      </c>
      <c r="D51" s="39" t="s">
        <v>36</v>
      </c>
      <c r="E51" s="65">
        <f t="shared" si="1"/>
        <v>15017.4</v>
      </c>
      <c r="F51" s="43">
        <v>3659.4</v>
      </c>
      <c r="G51" s="43">
        <v>5423</v>
      </c>
      <c r="H51" s="43">
        <v>5935</v>
      </c>
      <c r="I51" s="96" t="s">
        <v>73</v>
      </c>
      <c r="J51" s="17" t="s">
        <v>58</v>
      </c>
      <c r="K51" s="49"/>
    </row>
    <row r="52" spans="1:11" ht="50.25" customHeight="1">
      <c r="A52" s="39" t="s">
        <v>18</v>
      </c>
      <c r="B52" s="14" t="s">
        <v>59</v>
      </c>
      <c r="C52" s="39" t="s">
        <v>30</v>
      </c>
      <c r="D52" s="39" t="s">
        <v>36</v>
      </c>
      <c r="E52" s="65">
        <f t="shared" si="1"/>
        <v>4195.6</v>
      </c>
      <c r="F52" s="43">
        <v>1243.6</v>
      </c>
      <c r="G52" s="43">
        <v>1476</v>
      </c>
      <c r="H52" s="43">
        <v>1476</v>
      </c>
      <c r="I52" s="96" t="s">
        <v>73</v>
      </c>
      <c r="J52" s="17" t="s">
        <v>58</v>
      </c>
      <c r="K52" s="49"/>
    </row>
    <row r="53" spans="1:11" ht="43.5" customHeight="1">
      <c r="A53" s="37" t="s">
        <v>24</v>
      </c>
      <c r="B53" s="32" t="s">
        <v>60</v>
      </c>
      <c r="C53" s="39" t="s">
        <v>30</v>
      </c>
      <c r="D53" s="46" t="s">
        <v>36</v>
      </c>
      <c r="E53" s="65">
        <f t="shared" si="1"/>
        <v>1112.1999999999998</v>
      </c>
      <c r="F53" s="45" t="s">
        <v>135</v>
      </c>
      <c r="G53" s="40">
        <v>449.4</v>
      </c>
      <c r="H53" s="40">
        <v>449.4</v>
      </c>
      <c r="I53" s="96" t="s">
        <v>73</v>
      </c>
      <c r="J53" s="17" t="s">
        <v>61</v>
      </c>
      <c r="K53" s="49"/>
    </row>
    <row r="54" spans="1:11" ht="36" customHeight="1">
      <c r="A54" s="37" t="s">
        <v>25</v>
      </c>
      <c r="B54" s="14" t="s">
        <v>62</v>
      </c>
      <c r="C54" s="39" t="s">
        <v>30</v>
      </c>
      <c r="D54" s="46" t="s">
        <v>36</v>
      </c>
      <c r="E54" s="65">
        <f t="shared" si="1"/>
        <v>3664.3</v>
      </c>
      <c r="F54" s="45" t="s">
        <v>122</v>
      </c>
      <c r="G54" s="40">
        <v>1443.2</v>
      </c>
      <c r="H54" s="40">
        <v>788.5</v>
      </c>
      <c r="I54" s="96" t="s">
        <v>73</v>
      </c>
      <c r="J54" s="16" t="s">
        <v>65</v>
      </c>
      <c r="K54" s="49"/>
    </row>
    <row r="55" spans="1:11" ht="39.75" customHeight="1">
      <c r="A55" s="39" t="s">
        <v>26</v>
      </c>
      <c r="B55" s="14" t="s">
        <v>63</v>
      </c>
      <c r="C55" s="39" t="s">
        <v>30</v>
      </c>
      <c r="D55" s="39" t="s">
        <v>36</v>
      </c>
      <c r="E55" s="65">
        <f t="shared" si="1"/>
        <v>854.7</v>
      </c>
      <c r="F55" s="43">
        <v>187.7</v>
      </c>
      <c r="G55" s="43">
        <v>317</v>
      </c>
      <c r="H55" s="43">
        <v>350</v>
      </c>
      <c r="I55" s="34" t="s">
        <v>73</v>
      </c>
      <c r="J55" s="14" t="s">
        <v>61</v>
      </c>
      <c r="K55" s="49"/>
    </row>
    <row r="56" spans="1:11" ht="42.75" customHeight="1">
      <c r="A56" s="39" t="s">
        <v>27</v>
      </c>
      <c r="B56" s="14" t="s">
        <v>64</v>
      </c>
      <c r="C56" s="39" t="s">
        <v>30</v>
      </c>
      <c r="D56" s="39" t="s">
        <v>36</v>
      </c>
      <c r="E56" s="65">
        <f t="shared" si="1"/>
        <v>430</v>
      </c>
      <c r="F56" s="43">
        <v>130</v>
      </c>
      <c r="G56" s="43">
        <v>143</v>
      </c>
      <c r="H56" s="43">
        <v>157</v>
      </c>
      <c r="I56" s="34" t="s">
        <v>73</v>
      </c>
      <c r="J56" s="14" t="s">
        <v>65</v>
      </c>
      <c r="K56" s="49"/>
    </row>
    <row r="57" spans="1:11" s="13" customFormat="1" ht="12.75" customHeight="1" thickBot="1">
      <c r="A57" s="77"/>
      <c r="B57" s="78" t="s">
        <v>87</v>
      </c>
      <c r="C57" s="79"/>
      <c r="D57" s="80"/>
      <c r="E57" s="75">
        <f>E56+E55+E54+E53+E52+E51+E50</f>
        <v>28257.6</v>
      </c>
      <c r="F57" s="75">
        <f>F56+F55+F54+F53+F52+F51+F50</f>
        <v>7656.1</v>
      </c>
      <c r="G57" s="75">
        <f>G56+G55+G54+G53+G52+G51+G50</f>
        <v>10310.6</v>
      </c>
      <c r="H57" s="75">
        <f>H56+H55+H54+H53+H52+H51+H50</f>
        <v>10290.9</v>
      </c>
      <c r="I57" s="56"/>
      <c r="J57" s="81"/>
      <c r="K57" s="82"/>
    </row>
    <row r="58" spans="1:11" ht="15.75" customHeight="1">
      <c r="A58" s="142" t="s">
        <v>103</v>
      </c>
      <c r="B58" s="143"/>
      <c r="C58" s="143"/>
      <c r="D58" s="143"/>
      <c r="E58" s="143"/>
      <c r="F58" s="143"/>
      <c r="G58" s="143"/>
      <c r="H58" s="143"/>
      <c r="I58" s="143"/>
      <c r="J58" s="146"/>
      <c r="K58" s="49"/>
    </row>
    <row r="59" spans="1:15" ht="50.25" customHeight="1">
      <c r="A59" s="39" t="s">
        <v>19</v>
      </c>
      <c r="B59" s="14" t="s">
        <v>66</v>
      </c>
      <c r="C59" s="39" t="s">
        <v>30</v>
      </c>
      <c r="D59" s="39" t="s">
        <v>36</v>
      </c>
      <c r="E59" s="65">
        <f>F59+G59+H59</f>
        <v>625.3000000000001</v>
      </c>
      <c r="F59" s="43">
        <v>188.9</v>
      </c>
      <c r="G59" s="43">
        <v>207.8</v>
      </c>
      <c r="H59" s="43">
        <v>228.6</v>
      </c>
      <c r="I59" s="46" t="s">
        <v>73</v>
      </c>
      <c r="J59" s="31" t="s">
        <v>68</v>
      </c>
      <c r="K59" s="49"/>
      <c r="O59" t="s">
        <v>114</v>
      </c>
    </row>
    <row r="60" spans="1:11" ht="50.25" customHeight="1">
      <c r="A60" s="39" t="s">
        <v>20</v>
      </c>
      <c r="B60" s="14" t="s">
        <v>67</v>
      </c>
      <c r="C60" s="39" t="s">
        <v>30</v>
      </c>
      <c r="D60" s="39" t="s">
        <v>36</v>
      </c>
      <c r="E60" s="65">
        <f>F60+G60+H60</f>
        <v>2609.9</v>
      </c>
      <c r="F60" s="43">
        <v>2033.8</v>
      </c>
      <c r="G60" s="43">
        <v>274.3</v>
      </c>
      <c r="H60" s="43">
        <v>301.8</v>
      </c>
      <c r="I60" s="46" t="s">
        <v>73</v>
      </c>
      <c r="J60" s="31" t="s">
        <v>69</v>
      </c>
      <c r="K60" s="49"/>
    </row>
    <row r="61" spans="1:11" ht="48.75" customHeight="1">
      <c r="A61" s="37" t="s">
        <v>21</v>
      </c>
      <c r="B61" s="33" t="s">
        <v>89</v>
      </c>
      <c r="C61" s="39" t="s">
        <v>30</v>
      </c>
      <c r="D61" s="46" t="s">
        <v>36</v>
      </c>
      <c r="E61" s="61">
        <f>F61+G61+H61</f>
        <v>970.5</v>
      </c>
      <c r="F61" s="40">
        <v>335.5</v>
      </c>
      <c r="G61" s="40">
        <v>302</v>
      </c>
      <c r="H61" s="40">
        <v>333</v>
      </c>
      <c r="I61" s="46" t="s">
        <v>73</v>
      </c>
      <c r="J61" s="31" t="s">
        <v>69</v>
      </c>
      <c r="K61" s="49"/>
    </row>
    <row r="62" spans="1:11" ht="36" customHeight="1">
      <c r="A62" s="38" t="s">
        <v>44</v>
      </c>
      <c r="B62" s="32" t="s">
        <v>121</v>
      </c>
      <c r="C62" s="39" t="s">
        <v>30</v>
      </c>
      <c r="D62" s="46" t="s">
        <v>36</v>
      </c>
      <c r="E62" s="61">
        <f>F62+G62+H62</f>
        <v>5502</v>
      </c>
      <c r="F62" s="45" t="s">
        <v>136</v>
      </c>
      <c r="G62" s="40">
        <v>477</v>
      </c>
      <c r="H62" s="40">
        <v>477</v>
      </c>
      <c r="I62" s="46" t="s">
        <v>73</v>
      </c>
      <c r="J62" s="32" t="s">
        <v>70</v>
      </c>
      <c r="K62" s="49"/>
    </row>
    <row r="63" spans="1:11" s="13" customFormat="1" ht="12" customHeight="1" thickBot="1">
      <c r="A63" s="77"/>
      <c r="B63" s="78" t="s">
        <v>88</v>
      </c>
      <c r="C63" s="79"/>
      <c r="D63" s="80"/>
      <c r="E63" s="75">
        <f>E62+E61+E60+E59</f>
        <v>9707.699999999999</v>
      </c>
      <c r="F63" s="75">
        <f>F62+F61+F60+F59</f>
        <v>7106.2</v>
      </c>
      <c r="G63" s="75">
        <f>G62+G61+G60+G59</f>
        <v>1261.1</v>
      </c>
      <c r="H63" s="75">
        <f>H62+H61+H60+H59</f>
        <v>1340.3999999999999</v>
      </c>
      <c r="I63" s="83"/>
      <c r="J63" s="81"/>
      <c r="K63" s="82"/>
    </row>
    <row r="64" spans="1:11" ht="15.75" customHeight="1">
      <c r="A64" s="196" t="s">
        <v>104</v>
      </c>
      <c r="B64" s="196"/>
      <c r="C64" s="196"/>
      <c r="D64" s="196"/>
      <c r="E64" s="196"/>
      <c r="F64" s="196"/>
      <c r="G64" s="196"/>
      <c r="H64" s="196"/>
      <c r="I64" s="196"/>
      <c r="J64" s="196"/>
      <c r="K64" s="49"/>
    </row>
    <row r="65" spans="1:11" ht="85.5" customHeight="1">
      <c r="A65" s="39" t="s">
        <v>91</v>
      </c>
      <c r="B65" s="20" t="s">
        <v>72</v>
      </c>
      <c r="C65" s="39" t="s">
        <v>45</v>
      </c>
      <c r="D65" s="20" t="s">
        <v>36</v>
      </c>
      <c r="E65" s="129">
        <f>F65+G65+H65</f>
        <v>13764.5</v>
      </c>
      <c r="F65" s="41">
        <v>2765.5</v>
      </c>
      <c r="G65" s="39">
        <v>5237.6</v>
      </c>
      <c r="H65" s="39">
        <v>5761.4</v>
      </c>
      <c r="I65" s="46" t="s">
        <v>73</v>
      </c>
      <c r="J65" s="20" t="s">
        <v>71</v>
      </c>
      <c r="K65" s="49"/>
    </row>
    <row r="66" spans="1:11" ht="12.75" customHeight="1" thickBot="1">
      <c r="A66" s="84"/>
      <c r="B66" s="85" t="s">
        <v>90</v>
      </c>
      <c r="C66" s="86"/>
      <c r="D66" s="87"/>
      <c r="E66" s="88">
        <f>E65</f>
        <v>13764.5</v>
      </c>
      <c r="F66" s="88">
        <f>F65</f>
        <v>2765.5</v>
      </c>
      <c r="G66" s="88">
        <f>G65</f>
        <v>5237.6</v>
      </c>
      <c r="H66" s="88">
        <f>H65</f>
        <v>5761.4</v>
      </c>
      <c r="I66" s="89"/>
      <c r="J66" s="90"/>
      <c r="K66" s="49"/>
    </row>
    <row r="67" spans="1:11" ht="15.75" customHeight="1" thickBot="1">
      <c r="A67" s="91"/>
      <c r="B67" s="92" t="s">
        <v>6</v>
      </c>
      <c r="C67" s="92"/>
      <c r="D67" s="93"/>
      <c r="E67" s="94">
        <f>E66+E63+E57+E48+E43+E37+E20</f>
        <v>219213.49999999994</v>
      </c>
      <c r="F67" s="94">
        <f>F66+F63+F57+F48+F43+F37+F20</f>
        <v>103310.6</v>
      </c>
      <c r="G67" s="94">
        <f>G66+G63+G57+G48+G43+G37+G20</f>
        <v>57699.4</v>
      </c>
      <c r="H67" s="94">
        <f>H66+H63+H57+H48+H43+H37+H20</f>
        <v>58203.5</v>
      </c>
      <c r="I67" s="179"/>
      <c r="J67" s="180"/>
      <c r="K67" s="49"/>
    </row>
    <row r="68" spans="1:10" ht="18.75" customHeight="1">
      <c r="A68" s="4"/>
      <c r="B68" s="5"/>
      <c r="C68" s="5"/>
      <c r="D68" s="5"/>
      <c r="E68" s="12"/>
      <c r="F68" s="12"/>
      <c r="G68" s="19"/>
      <c r="H68" s="25"/>
      <c r="I68" s="5"/>
      <c r="J68" s="5"/>
    </row>
    <row r="69" ht="21.75" customHeight="1"/>
    <row r="70" ht="23.25" customHeight="1"/>
    <row r="71" ht="20.25" customHeight="1"/>
    <row r="72" ht="20.2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37.5" customHeight="1"/>
    <row r="88" ht="76.5" customHeight="1"/>
    <row r="89" ht="44.25" customHeight="1"/>
    <row r="90" spans="1:10" s="13" customFormat="1" ht="21.75" customHeight="1">
      <c r="A90"/>
      <c r="B90"/>
      <c r="C90"/>
      <c r="D90"/>
      <c r="E90"/>
      <c r="F90"/>
      <c r="G90"/>
      <c r="H90" s="26"/>
      <c r="I90"/>
      <c r="J90"/>
    </row>
    <row r="91" ht="25.5" customHeight="1"/>
    <row r="92" ht="33" customHeight="1"/>
    <row r="93" ht="42.75" customHeight="1"/>
    <row r="94" ht="13.5" customHeight="1"/>
    <row r="95" ht="42.75" customHeight="1"/>
    <row r="96" ht="19.5" customHeight="1"/>
  </sheetData>
  <sheetProtection/>
  <mergeCells count="39">
    <mergeCell ref="I67:J67"/>
    <mergeCell ref="J10:J11"/>
    <mergeCell ref="C10:C11"/>
    <mergeCell ref="A10:A11"/>
    <mergeCell ref="D10:D11"/>
    <mergeCell ref="B10:B11"/>
    <mergeCell ref="A13:J13"/>
    <mergeCell ref="D17:D18"/>
    <mergeCell ref="G17:G18"/>
    <mergeCell ref="A64:J64"/>
    <mergeCell ref="I10:I11"/>
    <mergeCell ref="B17:B18"/>
    <mergeCell ref="F10:H10"/>
    <mergeCell ref="E10:E11"/>
    <mergeCell ref="J17:J18"/>
    <mergeCell ref="C17:C18"/>
    <mergeCell ref="H17:H18"/>
    <mergeCell ref="I17:I18"/>
    <mergeCell ref="E17:E18"/>
    <mergeCell ref="G5:J5"/>
    <mergeCell ref="A58:J58"/>
    <mergeCell ref="A49:J49"/>
    <mergeCell ref="I29:I31"/>
    <mergeCell ref="A29:A31"/>
    <mergeCell ref="B29:B31"/>
    <mergeCell ref="A44:J44"/>
    <mergeCell ref="A38:J38"/>
    <mergeCell ref="J29:J31"/>
    <mergeCell ref="A9:J9"/>
    <mergeCell ref="A21:J21"/>
    <mergeCell ref="A17:A18"/>
    <mergeCell ref="F17:F18"/>
    <mergeCell ref="G1:J1"/>
    <mergeCell ref="A6:J6"/>
    <mergeCell ref="A7:J7"/>
    <mergeCell ref="A8:J8"/>
    <mergeCell ref="G2:J2"/>
    <mergeCell ref="G3:J3"/>
    <mergeCell ref="G4:J4"/>
  </mergeCells>
  <printOptions/>
  <pageMargins left="0.2362204724409449" right="0" top="0.3937007874015748" bottom="0.1968503937007874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2014-08-05T07:25:34Z</cp:lastPrinted>
  <dcterms:created xsi:type="dcterms:W3CDTF">1996-10-08T23:32:33Z</dcterms:created>
  <dcterms:modified xsi:type="dcterms:W3CDTF">2014-08-12T06:18:40Z</dcterms:modified>
  <cp:category/>
  <cp:version/>
  <cp:contentType/>
  <cp:contentStatus/>
</cp:coreProperties>
</file>